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7BCB897-FDA8-4E3E-BE55-6909CDB34E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lkulationsschema" sheetId="1" r:id="rId1"/>
    <sheet name="Übersicht Förderhöh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4" i="1" l="1"/>
  <c r="H5" i="1"/>
  <c r="H6" i="1"/>
  <c r="H7" i="1"/>
  <c r="H3" i="1"/>
  <c r="E8" i="1"/>
  <c r="E12" i="1" s="1"/>
  <c r="F4" i="1"/>
  <c r="G4" i="1" s="1"/>
  <c r="F5" i="1"/>
  <c r="G5" i="1" s="1"/>
  <c r="F6" i="1"/>
  <c r="G6" i="1" s="1"/>
  <c r="F7" i="1"/>
  <c r="G7" i="1" s="1"/>
  <c r="F3" i="1"/>
  <c r="G3" i="1" s="1"/>
  <c r="F8" i="1" l="1"/>
  <c r="G8" i="1" s="1"/>
  <c r="G11" i="1" s="1"/>
</calcChain>
</file>

<file path=xl/sharedStrings.xml><?xml version="1.0" encoding="utf-8"?>
<sst xmlns="http://schemas.openxmlformats.org/spreadsheetml/2006/main" count="28" uniqueCount="27">
  <si>
    <t>Stunden</t>
  </si>
  <si>
    <t>Bestandsaufnahme und betriebsindividuelles Konzept  zur Umsetzung der Digitalisierung und Rahmendaten der erforderlichen (Verfahrens-)Dokumentation</t>
  </si>
  <si>
    <t>Beratungsschritt</t>
  </si>
  <si>
    <t>Modul 1: Grundlagen</t>
  </si>
  <si>
    <t>Dauer</t>
  </si>
  <si>
    <t xml:space="preserve">Kosten </t>
  </si>
  <si>
    <t>Zuschuss</t>
  </si>
  <si>
    <t>Honorar pro Stunde</t>
  </si>
  <si>
    <t xml:space="preserve">Modul 2: Belege voll digital </t>
  </si>
  <si>
    <t>Belegfluss analysieren, was geht direkt elektronisch? Wie wird mit dem Rest umgegangen? Aufbewahrungsfristen und Löschen organisieren</t>
  </si>
  <si>
    <t>Modul 3: Ersetzendes Scannen</t>
  </si>
  <si>
    <t>Zusatzanforderungen, damit Papier gerichtsfest vernichtet werden kann. Dokumentation der Organisation zur rechtssicheren Anwendung und Beweisführung</t>
  </si>
  <si>
    <t>Modul 4: Kasse finanzamtssicher und für Betriebsführung</t>
  </si>
  <si>
    <t>vorhandenes Kassensystem analysieren: welche Aussagen für die Betriebsführung sind möglich/gewünscht? Ist der Ablauf so organisiert, dass die Kasse immer "stimmt"? Ist die Dokumentation für eine Kassennachschau durch das Finanzamt geeignet?</t>
  </si>
  <si>
    <t>Modul 5: Bestandsaufnahme erfüllte und offene Wünsche</t>
  </si>
  <si>
    <t>Wo kann noch weiter optimiert werden? Was sollten die nächsten Schritte sein? Ist auch die IT-Sicherheit ausreichend?</t>
  </si>
  <si>
    <t>Thema</t>
  </si>
  <si>
    <t>Eigenaufwand Mandant</t>
  </si>
  <si>
    <t>€</t>
  </si>
  <si>
    <t>möglicher Zuschuss</t>
  </si>
  <si>
    <t>Übersicht Förderhöhe</t>
  </si>
  <si>
    <t>Lies: bei einem Zuschuss von 50% zahlt der Mandant:in</t>
  </si>
  <si>
    <t>für Beratungsleistungen im Wert von</t>
  </si>
  <si>
    <t>Bei einem Zuschuss von 80% zahlt der Mandant:in</t>
  </si>
  <si>
    <t>Bitte die Förderhöhe und maximale Zahl der Beratungstage und Stunden selbst individuell ermitteln: Diese Excel-Tabelle ist nur eine Rechenhilfe, kein umfassendes Prüfungsprogramm!</t>
  </si>
  <si>
    <t>Wenn man 80% in das blaue Feld "Zuschuss" eingibt, sind die Werte noch günstiger:</t>
  </si>
  <si>
    <t>Wann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</si>
</sst>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2" fillId="0" borderId="0" xfId="1" applyAlignment="1">
      <alignment vertical="top" wrapText="1"/>
    </xf>
    <xf numFmtId="9" fontId="0" fillId="2" borderId="0" xfId="0" applyNumberFormat="1" applyFill="1"/>
    <xf numFmtId="0" fontId="0" fillId="2" borderId="0" xfId="0" applyFill="1" applyAlignment="1">
      <alignment vertical="center" wrapText="1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10</xdr:col>
      <xdr:colOff>468859</xdr:colOff>
      <xdr:row>29</xdr:row>
      <xdr:rowOff>85725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D1C60FB-5D99-45AE-BF7A-4C1658525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1"/>
          <a:ext cx="8088859" cy="541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/>
  </sheetViews>
  <sheetFormatPr baseColWidth="10" defaultColWidth="9.109375" defaultRowHeight="14.4" x14ac:dyDescent="0.3"/>
  <cols>
    <col min="1" max="1" width="17.5546875" customWidth="1"/>
    <col min="2" max="2" width="45.5546875" customWidth="1"/>
    <col min="3" max="3" width="18.109375" customWidth="1"/>
    <col min="7" max="7" width="15.109375" customWidth="1"/>
    <col min="9" max="9" width="16.33203125" customWidth="1"/>
  </cols>
  <sheetData>
    <row r="1" spans="1:8" ht="43.2" x14ac:dyDescent="0.3">
      <c r="A1" t="s">
        <v>2</v>
      </c>
      <c r="B1" t="s">
        <v>16</v>
      </c>
      <c r="C1" s="11" t="s">
        <v>26</v>
      </c>
      <c r="D1" s="11" t="s">
        <v>4</v>
      </c>
      <c r="E1" s="11" t="s">
        <v>5</v>
      </c>
      <c r="F1" s="11" t="s">
        <v>6</v>
      </c>
      <c r="G1" s="12" t="s">
        <v>17</v>
      </c>
      <c r="H1" s="12" t="s">
        <v>7</v>
      </c>
    </row>
    <row r="2" spans="1:8" x14ac:dyDescent="0.3">
      <c r="D2" t="s">
        <v>0</v>
      </c>
      <c r="E2" s="3" t="s">
        <v>18</v>
      </c>
      <c r="F2" s="5">
        <v>0.5</v>
      </c>
    </row>
    <row r="3" spans="1:8" ht="43.2" x14ac:dyDescent="0.3">
      <c r="A3" s="1" t="s">
        <v>3</v>
      </c>
      <c r="B3" s="2" t="s">
        <v>1</v>
      </c>
      <c r="C3" s="13">
        <v>2023</v>
      </c>
      <c r="D3">
        <v>35</v>
      </c>
      <c r="E3" s="7">
        <v>3500</v>
      </c>
      <c r="F3" s="7">
        <f>E3*$F$2</f>
        <v>1750</v>
      </c>
      <c r="G3" s="7">
        <f>E3-F3</f>
        <v>1750</v>
      </c>
      <c r="H3" s="7">
        <f>E3/D3</f>
        <v>100</v>
      </c>
    </row>
    <row r="4" spans="1:8" ht="43.2" x14ac:dyDescent="0.3">
      <c r="A4" s="1" t="s">
        <v>8</v>
      </c>
      <c r="B4" s="2" t="s">
        <v>9</v>
      </c>
      <c r="C4" s="13">
        <v>2024</v>
      </c>
      <c r="D4">
        <v>28</v>
      </c>
      <c r="E4" s="7">
        <v>3500</v>
      </c>
      <c r="F4" s="7">
        <f t="shared" ref="F4:F7" si="0">E4*$F$2</f>
        <v>1750</v>
      </c>
      <c r="G4" s="7">
        <f t="shared" ref="G4:G8" si="1">E4-F4</f>
        <v>1750</v>
      </c>
      <c r="H4" s="7">
        <f t="shared" ref="H4:H7" si="2">E4/D4</f>
        <v>125</v>
      </c>
    </row>
    <row r="5" spans="1:8" ht="57.6" x14ac:dyDescent="0.3">
      <c r="A5" s="1" t="s">
        <v>10</v>
      </c>
      <c r="B5" s="2" t="s">
        <v>11</v>
      </c>
      <c r="C5" s="13">
        <v>2024</v>
      </c>
      <c r="D5">
        <v>28</v>
      </c>
      <c r="E5" s="7">
        <v>3500</v>
      </c>
      <c r="F5" s="7">
        <f t="shared" si="0"/>
        <v>1750</v>
      </c>
      <c r="G5" s="7">
        <f t="shared" si="1"/>
        <v>1750</v>
      </c>
      <c r="H5" s="7">
        <f t="shared" si="2"/>
        <v>125</v>
      </c>
    </row>
    <row r="6" spans="1:8" ht="72" x14ac:dyDescent="0.3">
      <c r="A6" s="1" t="s">
        <v>12</v>
      </c>
      <c r="B6" s="2" t="s">
        <v>13</v>
      </c>
      <c r="C6" s="13">
        <v>2025</v>
      </c>
      <c r="D6">
        <v>28</v>
      </c>
      <c r="E6" s="7">
        <v>3500</v>
      </c>
      <c r="F6" s="7">
        <f t="shared" si="0"/>
        <v>1750</v>
      </c>
      <c r="G6" s="7">
        <f t="shared" si="1"/>
        <v>1750</v>
      </c>
      <c r="H6" s="7">
        <f t="shared" si="2"/>
        <v>125</v>
      </c>
    </row>
    <row r="7" spans="1:8" ht="57.6" x14ac:dyDescent="0.3">
      <c r="A7" s="1" t="s">
        <v>14</v>
      </c>
      <c r="B7" s="2" t="s">
        <v>15</v>
      </c>
      <c r="C7" s="13">
        <v>2026</v>
      </c>
      <c r="D7">
        <v>28</v>
      </c>
      <c r="E7" s="7">
        <v>3500</v>
      </c>
      <c r="F7" s="7">
        <f t="shared" si="0"/>
        <v>1750</v>
      </c>
      <c r="G7" s="7">
        <f t="shared" si="1"/>
        <v>1750</v>
      </c>
      <c r="H7" s="7">
        <f t="shared" si="2"/>
        <v>125</v>
      </c>
    </row>
    <row r="8" spans="1:8" x14ac:dyDescent="0.3">
      <c r="D8">
        <f>SUM(D3:D7)</f>
        <v>147</v>
      </c>
      <c r="E8" s="7">
        <f>SUM(E3:E7)</f>
        <v>17500</v>
      </c>
      <c r="F8" s="7">
        <f>SUM(F3:F7)</f>
        <v>8750</v>
      </c>
      <c r="G8" s="7">
        <f t="shared" si="1"/>
        <v>8750</v>
      </c>
      <c r="H8" s="7"/>
    </row>
    <row r="10" spans="1:8" ht="45.75" customHeight="1" x14ac:dyDescent="0.3">
      <c r="A10" s="6" t="s">
        <v>19</v>
      </c>
      <c r="B10" s="4" t="s">
        <v>20</v>
      </c>
      <c r="C10" s="10" t="s">
        <v>24</v>
      </c>
      <c r="D10" s="10"/>
      <c r="E10" s="10"/>
      <c r="F10" s="10"/>
      <c r="G10" s="10"/>
      <c r="H10" s="10"/>
    </row>
    <row r="11" spans="1:8" x14ac:dyDescent="0.3">
      <c r="B11" s="8" t="s">
        <v>21</v>
      </c>
      <c r="C11" s="8"/>
      <c r="D11" s="8"/>
      <c r="E11" s="8"/>
      <c r="F11" s="8"/>
      <c r="G11" s="9">
        <f>G8</f>
        <v>8750</v>
      </c>
    </row>
    <row r="12" spans="1:8" x14ac:dyDescent="0.3">
      <c r="B12" s="8" t="s">
        <v>22</v>
      </c>
      <c r="C12" s="8"/>
      <c r="D12" s="8"/>
      <c r="E12" s="9">
        <f>E8</f>
        <v>17500</v>
      </c>
      <c r="F12" s="8"/>
      <c r="G12" s="8"/>
    </row>
    <row r="14" spans="1:8" x14ac:dyDescent="0.3">
      <c r="B14" s="8" t="s">
        <v>25</v>
      </c>
      <c r="C14" s="8"/>
      <c r="D14" s="8"/>
      <c r="E14" s="8"/>
      <c r="F14" s="8"/>
      <c r="G14" s="8"/>
    </row>
    <row r="15" spans="1:8" x14ac:dyDescent="0.3">
      <c r="B15" s="8" t="s">
        <v>23</v>
      </c>
      <c r="C15" s="8"/>
      <c r="D15" s="8"/>
      <c r="E15" s="8"/>
      <c r="F15" s="8"/>
      <c r="G15" s="9">
        <v>3500</v>
      </c>
    </row>
    <row r="16" spans="1:8" x14ac:dyDescent="0.3">
      <c r="B16" s="8" t="s">
        <v>22</v>
      </c>
      <c r="C16" s="8"/>
      <c r="D16" s="8"/>
      <c r="E16" s="9">
        <v>17500</v>
      </c>
      <c r="F16" s="8"/>
      <c r="G16" s="8"/>
    </row>
  </sheetData>
  <mergeCells count="1">
    <mergeCell ref="C10:H10"/>
  </mergeCells>
  <hyperlinks>
    <hyperlink ref="B10" location="'Übersicht Förderhöhe '!A1" display="Übersicht Förderhöhe" xr:uid="{BAF4478D-6BCB-4C00-B15D-AD5D30B68D3F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3956-18BE-4E05-9E7E-4E045C656C77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0d74ee8b-5640-4992-8a4f-43b501ed828b</BSO999929>
</file>

<file path=customXml/itemProps1.xml><?xml version="1.0" encoding="utf-8"?>
<ds:datastoreItem xmlns:ds="http://schemas.openxmlformats.org/officeDocument/2006/customXml" ds:itemID="{67ECEDB7-6B63-4E41-86B1-46744A5054E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ArbeitsblÃ¤tter</vt:lpstr>
      </vt:variant>
      <vt:variant>
        <vt:i4>2</vt:i4>
      </vt:variant>
    </vt:vector>
  </HeadingPairs>
  <TitlesOfParts>
    <vt:vector size="2" baseType="lpstr">
      <vt:lpstr>Kalkulationsschema</vt:lpstr>
      <vt:lpstr>Ãœbersicht FÃ¶rderhÃ¶he </vt:lpstr>
    </vt:vector>
  </TitlesOfParts>
  <Company>WEKA MEDIA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/>
</file>